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8508" windowHeight="43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<sst xmlns="http://schemas.openxmlformats.org/spreadsheetml/2006/main" count="106" uniqueCount="68">
  <si>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【報表紙訂購單】</t>
  </si>
  <si>
    <t>名        稱</t>
  </si>
  <si>
    <t>張數</t>
  </si>
  <si>
    <t>１Ｐ</t>
  </si>
  <si>
    <t>箱</t>
  </si>
  <si>
    <t>土地登記申請書</t>
  </si>
  <si>
    <t>土地所有權移轉契約書</t>
  </si>
  <si>
    <t>２Ｐ</t>
  </si>
  <si>
    <t>建物所有權移轉契約書</t>
  </si>
  <si>
    <t>抵押權設定契約書</t>
  </si>
  <si>
    <t>土地增值稅申報書</t>
  </si>
  <si>
    <t>空白電腦紙（15吋）</t>
  </si>
  <si>
    <t>房地產收費明細表</t>
  </si>
  <si>
    <t>稅金5%</t>
  </si>
  <si>
    <t>空白電腦紙（7吋半）</t>
  </si>
  <si>
    <t>單位</t>
  </si>
  <si>
    <t>本</t>
  </si>
  <si>
    <t>運費</t>
  </si>
  <si>
    <t>合計</t>
  </si>
  <si>
    <t>每箱單價</t>
  </si>
  <si>
    <t>每本單價</t>
  </si>
  <si>
    <t>訂購數</t>
  </si>
  <si>
    <r>
      <t>小計</t>
    </r>
    <r>
      <rPr>
        <sz val="12"/>
        <color indexed="16"/>
        <rFont val="Times New Roman"/>
        <family val="1"/>
      </rPr>
      <t>(</t>
    </r>
    <r>
      <rPr>
        <sz val="12"/>
        <color indexed="16"/>
        <rFont val="新細明體"/>
        <family val="1"/>
      </rPr>
      <t>元</t>
    </r>
    <r>
      <rPr>
        <sz val="12"/>
        <color indexed="16"/>
        <rFont val="Times New Roman"/>
        <family val="1"/>
      </rPr>
      <t>)</t>
    </r>
  </si>
  <si>
    <t>總計</t>
  </si>
  <si>
    <t>電話：</t>
  </si>
  <si>
    <t>發票抬頭：　　　　　　　　　　　　　　</t>
  </si>
  <si>
    <t>統一編號：</t>
  </si>
  <si>
    <t>小計</t>
  </si>
  <si>
    <r>
      <t>客戶名稱：　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地政士事務所</t>
    </r>
  </si>
  <si>
    <t>他項權利變更契約書</t>
  </si>
  <si>
    <t>-----</t>
  </si>
  <si>
    <t>《以下報表須先付款預購》</t>
  </si>
  <si>
    <t>３Ｐ</t>
  </si>
  <si>
    <t>片</t>
  </si>
  <si>
    <t>次</t>
  </si>
  <si>
    <r>
      <t>自取或隨貨送達</t>
    </r>
    <r>
      <rPr>
        <b/>
        <sz val="11"/>
        <color indexed="10"/>
        <rFont val="Times New Roman"/>
        <family val="1"/>
      </rPr>
      <t>150</t>
    </r>
  </si>
  <si>
    <r>
      <t>單獨郵寄</t>
    </r>
    <r>
      <rPr>
        <b/>
        <sz val="12"/>
        <color indexed="10"/>
        <rFont val="Times New Roman"/>
        <family val="1"/>
      </rPr>
      <t>300</t>
    </r>
  </si>
  <si>
    <r>
      <t>□結帳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□</t>
    </r>
    <r>
      <rPr>
        <sz val="12"/>
        <rFont val="新細明體"/>
        <family val="1"/>
      </rPr>
      <t>入帳日期：</t>
    </r>
  </si>
  <si>
    <r>
      <t>編</t>
    </r>
    <r>
      <rPr>
        <sz val="12"/>
        <color indexed="16"/>
        <rFont val="Times New Roman"/>
        <family val="1"/>
      </rPr>
      <t xml:space="preserve"> </t>
    </r>
    <r>
      <rPr>
        <sz val="12"/>
        <color indexed="16"/>
        <rFont val="新細明體"/>
        <family val="1"/>
      </rPr>
      <t>號</t>
    </r>
  </si>
  <si>
    <r>
      <t>Ａ</t>
    </r>
    <r>
      <rPr>
        <sz val="12"/>
        <rFont val="Arial"/>
        <family val="2"/>
      </rPr>
      <t>09-1</t>
    </r>
  </si>
  <si>
    <r>
      <t>Ｂ</t>
    </r>
    <r>
      <rPr>
        <sz val="12"/>
        <rFont val="Arial"/>
        <family val="2"/>
      </rPr>
      <t>01</t>
    </r>
  </si>
  <si>
    <r>
      <t>Ｂ</t>
    </r>
    <r>
      <rPr>
        <sz val="12"/>
        <rFont val="Arial"/>
        <family val="2"/>
      </rPr>
      <t>02</t>
    </r>
  </si>
  <si>
    <r>
      <t>Ｃ</t>
    </r>
    <r>
      <rPr>
        <sz val="12"/>
        <rFont val="Arial"/>
        <family val="2"/>
      </rPr>
      <t>01</t>
    </r>
  </si>
  <si>
    <r>
      <t>Ｄ</t>
    </r>
    <r>
      <rPr>
        <sz val="12"/>
        <rFont val="Arial"/>
        <family val="2"/>
      </rPr>
      <t>01</t>
    </r>
  </si>
  <si>
    <r>
      <t>Ｄ</t>
    </r>
    <r>
      <rPr>
        <sz val="12"/>
        <rFont val="Arial"/>
        <family val="2"/>
      </rPr>
      <t>02</t>
    </r>
  </si>
  <si>
    <r>
      <t>Ａ</t>
    </r>
    <r>
      <rPr>
        <sz val="12"/>
        <rFont val="Arial"/>
        <family val="2"/>
      </rPr>
      <t>06</t>
    </r>
  </si>
  <si>
    <r>
      <t>Ｂ</t>
    </r>
    <r>
      <rPr>
        <sz val="12"/>
        <rFont val="Arial"/>
        <family val="2"/>
      </rPr>
      <t>03</t>
    </r>
  </si>
  <si>
    <r>
      <t>Ａ</t>
    </r>
    <r>
      <rPr>
        <sz val="12"/>
        <rFont val="Arial"/>
        <family val="2"/>
      </rPr>
      <t>08-2</t>
    </r>
  </si>
  <si>
    <t>２Ｐ</t>
  </si>
  <si>
    <t>送貨地址：</t>
  </si>
  <si>
    <r>
      <t>Ａ</t>
    </r>
    <r>
      <rPr>
        <sz val="12"/>
        <rFont val="Arial"/>
        <family val="2"/>
      </rPr>
      <t>02</t>
    </r>
  </si>
  <si>
    <r>
      <t>Ａ</t>
    </r>
    <r>
      <rPr>
        <sz val="12"/>
        <rFont val="Arial"/>
        <family val="2"/>
      </rPr>
      <t>03</t>
    </r>
  </si>
  <si>
    <t>備註：□貨運　　　□快遞　　　□
　　　□客戶自取　□業務外送</t>
  </si>
  <si>
    <r>
      <t>Ａ</t>
    </r>
    <r>
      <rPr>
        <sz val="12"/>
        <rFont val="Arial"/>
        <family val="2"/>
      </rPr>
      <t>08-3</t>
    </r>
  </si>
  <si>
    <r>
      <t>Ａ</t>
    </r>
    <r>
      <rPr>
        <sz val="12"/>
        <rFont val="Arial"/>
        <family val="2"/>
      </rPr>
      <t>05</t>
    </r>
  </si>
  <si>
    <t>送貨日期：</t>
  </si>
  <si>
    <t>□現金□存、匯款□轉帳□支票</t>
  </si>
  <si>
    <r>
      <t>Ａ</t>
    </r>
    <r>
      <rPr>
        <sz val="12"/>
        <rFont val="Arial"/>
        <family val="2"/>
      </rPr>
      <t>01-1</t>
    </r>
  </si>
  <si>
    <r>
      <t>訂購日：</t>
    </r>
  </si>
  <si>
    <t>土地增值稅申報書</t>
  </si>
  <si>
    <t>小時</t>
  </si>
  <si>
    <t>逾時酌增</t>
  </si>
  <si>
    <t>契稅申報書</t>
  </si>
  <si>
    <t>最新版本安裝光碟
(網路更新免費)</t>
  </si>
  <si>
    <t>到府維護或更新(鐘點費)</t>
  </si>
  <si>
    <r>
      <t>※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張數幾Ｐ表示每份張數。均為自動複寫。
※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張數為１Ｐ時，每本約２００份，每箱約２０００份。
※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張數為２Ｐ時，每本約１００份，每箱約１０００份。
※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張數為３Ｐ或４Ｐ時，每本約５０份。每箱約５００份。
※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無論紙張訂購數量多寡，運送費一般以１５０元計價，快遞則以２００元計價。
※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上列價格均未含稅，空白電腦紙以箱為選購單位。
※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各式表格可以箱為單位另行訂製</t>
    </r>
    <r>
      <rPr>
        <b/>
        <sz val="12"/>
        <color indexed="10"/>
        <rFont val="Times New Roman"/>
        <family val="1"/>
      </rPr>
      <t>,</t>
    </r>
    <r>
      <rPr>
        <b/>
        <sz val="12"/>
        <color indexed="10"/>
        <rFont val="新細明體"/>
        <family val="1"/>
      </rPr>
      <t>如改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新細明體"/>
        <family val="1"/>
      </rPr>
      <t>Ｐ、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新細明體"/>
        <family val="1"/>
      </rPr>
      <t>Ｐ、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0"/>
        <rFont val="新細明體"/>
        <family val="1"/>
      </rPr>
      <t>Ｐ紙張</t>
    </r>
    <r>
      <rPr>
        <b/>
        <sz val="12"/>
        <color indexed="10"/>
        <rFont val="Times New Roman"/>
        <family val="1"/>
      </rPr>
      <t>...</t>
    </r>
    <r>
      <rPr>
        <b/>
        <sz val="12"/>
        <color indexed="10"/>
        <rFont val="新細明體"/>
        <family val="1"/>
      </rPr>
      <t>。
　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點象資訊：電話：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新細明體"/>
        <family val="1"/>
      </rPr>
      <t>０２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新細明體"/>
        <family val="1"/>
      </rPr>
      <t>２２３２－５０５１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傳真：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新細明體"/>
        <family val="1"/>
      </rPr>
      <t>０２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新細明體"/>
        <family val="1"/>
      </rPr>
      <t>２２３２－５６８７
　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專業網址：</t>
    </r>
    <r>
      <rPr>
        <b/>
        <sz val="12"/>
        <color indexed="10"/>
        <rFont val="Times New Roman"/>
        <family val="1"/>
      </rPr>
      <t>http://www.point24h.com.tw</t>
    </r>
    <r>
      <rPr>
        <b/>
        <sz val="12"/>
        <color indexed="10"/>
        <rFont val="新細明體"/>
        <family val="1"/>
      </rPr>
      <t>　</t>
    </r>
    <r>
      <rPr>
        <b/>
        <sz val="12"/>
        <color indexed="10"/>
        <rFont val="Times New Roman"/>
        <family val="1"/>
      </rPr>
      <t>E-mail</t>
    </r>
    <r>
      <rPr>
        <b/>
        <sz val="12"/>
        <color indexed="10"/>
        <rFont val="新細明體"/>
        <family val="1"/>
      </rPr>
      <t>：</t>
    </r>
    <r>
      <rPr>
        <b/>
        <sz val="12"/>
        <color indexed="10"/>
        <rFont val="Times New Roman"/>
        <family val="1"/>
      </rPr>
      <t xml:space="preserve">service@point24h.com.tw
</t>
    </r>
    <r>
      <rPr>
        <b/>
        <sz val="12"/>
        <color indexed="10"/>
        <rFont val="新細明體"/>
        <family val="1"/>
      </rPr>
      <t>　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匯款帳號：合作金庫永吉支庫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新細明體"/>
        <family val="1"/>
      </rPr>
      <t>◎金融卡轉帳之銀行代碼為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００６</t>
    </r>
    <r>
      <rPr>
        <b/>
        <sz val="12"/>
        <color indexed="10"/>
        <rFont val="Times New Roman"/>
        <family val="1"/>
      </rPr>
      <t xml:space="preserve">)
</t>
    </r>
    <r>
      <rPr>
        <b/>
        <sz val="12"/>
        <color indexed="10"/>
        <rFont val="新細明體"/>
        <family val="1"/>
      </rPr>
      <t>　　　　　　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帳號：０９６９</t>
    </r>
    <r>
      <rPr>
        <b/>
        <sz val="12"/>
        <color indexed="10"/>
        <rFont val="Times New Roman"/>
        <family val="1"/>
      </rPr>
      <t>-</t>
    </r>
    <r>
      <rPr>
        <b/>
        <sz val="12"/>
        <color indexed="10"/>
        <rFont val="新細明體"/>
        <family val="1"/>
      </rPr>
      <t>７１７</t>
    </r>
    <r>
      <rPr>
        <b/>
        <sz val="12"/>
        <color indexed="10"/>
        <rFont val="Times New Roman"/>
        <family val="1"/>
      </rPr>
      <t>-</t>
    </r>
    <r>
      <rPr>
        <b/>
        <sz val="12"/>
        <color indexed="10"/>
        <rFont val="新細明體"/>
        <family val="1"/>
      </rPr>
      <t>０６０３４３　戶名：點象資訊有限公司
※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新細明體"/>
        <family val="1"/>
      </rPr>
      <t>本表於</t>
    </r>
    <r>
      <rPr>
        <b/>
        <sz val="12"/>
        <color indexed="10"/>
        <rFont val="Times New Roman"/>
        <family val="1"/>
      </rPr>
      <t>[107.08.29.]</t>
    </r>
    <r>
      <rPr>
        <b/>
        <sz val="12"/>
        <color indexed="10"/>
        <rFont val="新細明體"/>
        <family val="1"/>
      </rPr>
      <t>製定，日後如有變動，以最新價目表為準，歡迎來電或上網查詢。</t>
    </r>
  </si>
  <si>
    <t>-----</t>
  </si>
  <si>
    <t>-----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</si>
</sst>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00"/>
    <numFmt numFmtId="181" formatCode="#,##0_ ;[Red]\-#,##0\ "/>
    <numFmt numFmtId="182" formatCode="0_ "/>
    <numFmt numFmtId="183" formatCode="[$-404]gge\ne\a\l"/>
    <numFmt numFmtId="184" formatCode="[$-404]m/d/e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0"/>
      <name val="Times New Roman"/>
      <family val="1"/>
    </font>
    <font>
      <sz val="12"/>
      <color indexed="16"/>
      <name val="新細明體"/>
      <family val="1"/>
    </font>
    <font>
      <b/>
      <sz val="12"/>
      <color indexed="10"/>
      <name val="新細明體"/>
      <family val="1"/>
    </font>
    <font>
      <sz val="12"/>
      <color indexed="16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新細明體"/>
      <family val="1"/>
    </font>
    <font>
      <sz val="11"/>
      <name val="新細明體"/>
      <family val="1"/>
    </font>
    <font>
      <b/>
      <sz val="12"/>
      <color indexed="10"/>
      <name val="細明體"/>
      <family val="3"/>
    </font>
    <font>
      <b/>
      <sz val="11"/>
      <color indexed="10"/>
      <name val="細明體"/>
      <family val="3"/>
    </font>
    <font>
      <b/>
      <sz val="11"/>
      <color indexed="10"/>
      <name val="Times New Roman"/>
      <family val="1"/>
    </font>
    <font>
      <b/>
      <sz val="16"/>
      <name val="新細明體"/>
      <family val="1"/>
    </font>
    <font>
      <sz val="12"/>
      <name val="Arial"/>
      <family val="2"/>
    </font>
    <font>
      <b/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182" fontId="10" fillId="0" borderId="10" xfId="0" applyNumberFormat="1" applyFont="1" applyBorder="1" applyAlignment="1" applyProtection="1">
      <alignment vertical="center"/>
      <protection locked="0"/>
    </xf>
    <xf numFmtId="182" fontId="11" fillId="0" borderId="10" xfId="0" applyNumberFormat="1" applyFont="1" applyBorder="1" applyAlignment="1" applyProtection="1">
      <alignment horizontal="right" vertical="center" wrapText="1"/>
      <protection locked="0"/>
    </xf>
    <xf numFmtId="38" fontId="11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right" vertical="center" wrapText="1"/>
    </xf>
    <xf numFmtId="182" fontId="10" fillId="0" borderId="16" xfId="0" applyNumberFormat="1" applyFont="1" applyBorder="1" applyAlignment="1" applyProtection="1">
      <alignment vertical="center"/>
      <protection locked="0"/>
    </xf>
    <xf numFmtId="182" fontId="11" fillId="0" borderId="16" xfId="0" applyNumberFormat="1" applyFont="1" applyBorder="1" applyAlignment="1" applyProtection="1">
      <alignment horizontal="right" vertical="center" wrapText="1"/>
      <protection locked="0"/>
    </xf>
    <xf numFmtId="38" fontId="11" fillId="0" borderId="17" xfId="0" applyNumberFormat="1" applyFont="1" applyBorder="1" applyAlignment="1">
      <alignment horizontal="right" vertical="center" wrapText="1"/>
    </xf>
    <xf numFmtId="179" fontId="9" fillId="0" borderId="18" xfId="0" applyNumberFormat="1" applyFont="1" applyBorder="1" applyAlignment="1">
      <alignment horizontal="right" vertical="center" wrapText="1"/>
    </xf>
    <xf numFmtId="182" fontId="10" fillId="0" borderId="19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center" vertical="center" wrapText="1"/>
    </xf>
    <xf numFmtId="182" fontId="11" fillId="0" borderId="19" xfId="0" applyNumberFormat="1" applyFont="1" applyBorder="1" applyAlignment="1" applyProtection="1">
      <alignment horizontal="right" vertical="center" wrapText="1"/>
      <protection locked="0"/>
    </xf>
    <xf numFmtId="38" fontId="11" fillId="0" borderId="20" xfId="0" applyNumberFormat="1" applyFont="1" applyBorder="1" applyAlignment="1">
      <alignment horizontal="right" vertical="center" wrapText="1"/>
    </xf>
    <xf numFmtId="179" fontId="9" fillId="0" borderId="21" xfId="0" applyNumberFormat="1" applyFont="1" applyBorder="1" applyAlignment="1">
      <alignment horizontal="right" vertical="center" wrapText="1"/>
    </xf>
    <xf numFmtId="182" fontId="10" fillId="0" borderId="22" xfId="0" applyNumberFormat="1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horizontal="center" vertical="center" wrapText="1"/>
    </xf>
    <xf numFmtId="182" fontId="11" fillId="0" borderId="22" xfId="0" applyNumberFormat="1" applyFont="1" applyBorder="1" applyAlignment="1" applyProtection="1">
      <alignment horizontal="right" vertical="center" wrapText="1"/>
      <protection locked="0"/>
    </xf>
    <xf numFmtId="38" fontId="11" fillId="0" borderId="2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right" vertical="center" wrapText="1"/>
    </xf>
    <xf numFmtId="182" fontId="10" fillId="0" borderId="13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 wrapText="1"/>
    </xf>
    <xf numFmtId="182" fontId="11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38" fontId="11" fillId="0" borderId="14" xfId="0" applyNumberFormat="1" applyFont="1" applyBorder="1" applyAlignment="1">
      <alignment horizontal="right" vertical="center" wrapText="1"/>
    </xf>
    <xf numFmtId="179" fontId="15" fillId="0" borderId="30" xfId="0" applyNumberFormat="1" applyFont="1" applyBorder="1" applyAlignment="1">
      <alignment horizontal="center" vertical="center" wrapText="1"/>
    </xf>
    <xf numFmtId="182" fontId="10" fillId="0" borderId="31" xfId="0" applyNumberFormat="1" applyFont="1" applyBorder="1" applyAlignment="1" applyProtection="1">
      <alignment vertical="center"/>
      <protection locked="0"/>
    </xf>
    <xf numFmtId="0" fontId="5" fillId="0" borderId="32" xfId="0" applyFont="1" applyBorder="1" applyAlignment="1">
      <alignment horizontal="center" vertical="center" wrapText="1"/>
    </xf>
    <xf numFmtId="179" fontId="14" fillId="0" borderId="30" xfId="0" applyNumberFormat="1" applyFont="1" applyBorder="1" applyAlignment="1">
      <alignment horizontal="center" vertical="center" wrapText="1"/>
    </xf>
    <xf numFmtId="182" fontId="11" fillId="0" borderId="31" xfId="0" applyNumberFormat="1" applyFont="1" applyBorder="1" applyAlignment="1" applyProtection="1">
      <alignment horizontal="right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38" fontId="11" fillId="0" borderId="32" xfId="0" applyNumberFormat="1" applyFont="1" applyBorder="1" applyAlignment="1">
      <alignment horizontal="right" vertical="center" wrapText="1"/>
    </xf>
    <xf numFmtId="38" fontId="11" fillId="0" borderId="27" xfId="0" applyNumberFormat="1" applyFont="1" applyBorder="1" applyAlignment="1">
      <alignment horizontal="right" vertical="center" wrapText="1"/>
    </xf>
    <xf numFmtId="179" fontId="15" fillId="0" borderId="33" xfId="0" applyNumberFormat="1" applyFont="1" applyBorder="1" applyAlignment="1">
      <alignment horizontal="center" vertical="center" wrapText="1"/>
    </xf>
    <xf numFmtId="179" fontId="9" fillId="0" borderId="34" xfId="0" applyNumberFormat="1" applyFont="1" applyBorder="1" applyAlignment="1">
      <alignment horizontal="right" vertical="center" wrapText="1"/>
    </xf>
    <xf numFmtId="182" fontId="10" fillId="0" borderId="26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center" vertical="center" wrapText="1"/>
    </xf>
    <xf numFmtId="182" fontId="11" fillId="0" borderId="26" xfId="0" applyNumberFormat="1" applyFont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5" fillId="0" borderId="29" xfId="0" applyFont="1" applyBorder="1" applyAlignment="1">
      <alignment horizontal="center" vertical="center"/>
    </xf>
    <xf numFmtId="179" fontId="9" fillId="0" borderId="33" xfId="0" applyNumberFormat="1" applyFont="1" applyBorder="1" applyAlignment="1">
      <alignment horizontal="right" vertical="center" wrapText="1"/>
    </xf>
    <xf numFmtId="179" fontId="9" fillId="0" borderId="37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3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9" xfId="0" applyFont="1" applyBorder="1" applyAlignment="1" quotePrefix="1">
      <alignment horizontal="center" vertical="center" wrapText="1"/>
    </xf>
    <xf numFmtId="0" fontId="9" fillId="0" borderId="33" xfId="0" applyFont="1" applyBorder="1" applyAlignment="1" quotePrefix="1">
      <alignment horizontal="center" vertical="center" wrapText="1"/>
    </xf>
    <xf numFmtId="0" fontId="9" fillId="0" borderId="37" xfId="0" applyFont="1" applyBorder="1" applyAlignment="1" quotePrefix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 quotePrefix="1">
      <alignment horizontal="center" vertical="center" wrapText="1"/>
    </xf>
    <xf numFmtId="0" fontId="9" fillId="0" borderId="47" xfId="0" applyFont="1" applyBorder="1" applyAlignment="1" quotePrefix="1">
      <alignment horizontal="center" vertical="center" wrapText="1"/>
    </xf>
    <xf numFmtId="0" fontId="9" fillId="0" borderId="48" xfId="0" applyFont="1" applyBorder="1" applyAlignment="1" quotePrefix="1">
      <alignment horizontal="center" vertical="center" wrapText="1"/>
    </xf>
    <xf numFmtId="0" fontId="9" fillId="0" borderId="49" xfId="0" applyFont="1" applyBorder="1" applyAlignment="1" quotePrefix="1">
      <alignment horizontal="center" vertical="center" wrapText="1"/>
    </xf>
    <xf numFmtId="0" fontId="6" fillId="0" borderId="50" xfId="0" applyFont="1" applyBorder="1" applyAlignment="1">
      <alignment vertical="top" wrapText="1"/>
    </xf>
    <xf numFmtId="0" fontId="0" fillId="0" borderId="51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0" fillId="0" borderId="5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0" fillId="0" borderId="57" xfId="0" applyFont="1" applyBorder="1" applyAlignment="1">
      <alignment vertical="top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60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61" xfId="0" applyFont="1" applyBorder="1" applyAlignment="1" applyProtection="1">
      <alignment vertical="center" shrinkToFit="1"/>
      <protection locked="0"/>
    </xf>
    <xf numFmtId="0" fontId="0" fillId="0" borderId="61" xfId="0" applyBorder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11" fillId="0" borderId="52" xfId="0" applyNumberFormat="1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justify" vertical="center" wrapText="1"/>
      <protection locked="0"/>
    </xf>
    <xf numFmtId="0" fontId="0" fillId="0" borderId="47" xfId="0" applyBorder="1" applyAlignment="1">
      <alignment/>
    </xf>
    <xf numFmtId="0" fontId="0" fillId="0" borderId="60" xfId="0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justify" vertical="center"/>
      <protection locked="0"/>
    </xf>
    <xf numFmtId="0" fontId="0" fillId="0" borderId="19" xfId="0" applyBorder="1" applyAlignment="1">
      <alignment horizontal="justify" vertical="center"/>
    </xf>
    <xf numFmtId="0" fontId="0" fillId="0" borderId="41" xfId="0" applyBorder="1" applyAlignment="1">
      <alignment horizontal="justify" vertical="center"/>
    </xf>
    <xf numFmtId="0" fontId="0" fillId="0" borderId="18" xfId="0" applyFont="1" applyBorder="1" applyAlignment="1" applyProtection="1">
      <alignment horizontal="justify" vertical="center"/>
      <protection locked="0"/>
    </xf>
    <xf numFmtId="0" fontId="0" fillId="0" borderId="46" xfId="0" applyBorder="1" applyAlignment="1">
      <alignment/>
    </xf>
    <xf numFmtId="0" fontId="0" fillId="0" borderId="63" xfId="0" applyBorder="1" applyAlignment="1">
      <alignment/>
    </xf>
    <xf numFmtId="0" fontId="0" fillId="0" borderId="33" xfId="0" applyFont="1" applyBorder="1" applyAlignment="1" applyProtection="1">
      <alignment horizontal="justify" vertical="center"/>
      <protection locked="0"/>
    </xf>
    <xf numFmtId="0" fontId="0" fillId="0" borderId="10" xfId="0" applyBorder="1" applyAlignment="1">
      <alignment horizontal="justify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57" fontId="17" fillId="0" borderId="48" xfId="0" applyNumberFormat="1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6"/>
  <sheetViews>
    <sheetView tabSelected="1" zoomScale="75" zoomScaleNormal="75" zoomScalePageLayoutView="0" workbookViewId="0" topLeftCell="A1">
      <selection activeCell="O21" sqref="O21"/>
    </sheetView>
  </sheetViews>
  <sheetFormatPr defaultColWidth="9.00390625" defaultRowHeight="16.5"/>
  <cols>
    <col min="1" max="1" width="0.74609375" style="0" customWidth="1"/>
    <col min="2" max="2" width="7.75390625" style="64" customWidth="1"/>
    <col min="3" max="3" width="26.125" style="64" customWidth="1"/>
    <col min="4" max="4" width="5.875" style="64" customWidth="1"/>
    <col min="5" max="5" width="10.625" style="0" customWidth="1"/>
    <col min="6" max="6" width="7.125" style="0" customWidth="1"/>
    <col min="7" max="7" width="5.125" style="0" customWidth="1"/>
    <col min="8" max="8" width="11.625" style="64" customWidth="1"/>
    <col min="9" max="9" width="6.75390625" style="0" customWidth="1"/>
    <col min="10" max="10" width="5.25390625" style="0" customWidth="1"/>
    <col min="11" max="11" width="9.125" style="0" customWidth="1"/>
  </cols>
  <sheetData>
    <row r="1" ht="4.5" customHeight="1" thickBot="1"/>
    <row r="2" spans="2:23" ht="30" customHeight="1"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2"/>
      <c r="L2" s="1"/>
      <c r="M2" s="1"/>
      <c r="W2" s="59"/>
    </row>
    <row r="3" spans="2:13" ht="20.25" customHeight="1" thickBot="1">
      <c r="B3" s="73" t="s">
        <v>58</v>
      </c>
      <c r="C3" s="143">
        <f ca="1">TODAY()</f>
        <v>43412</v>
      </c>
      <c r="D3" s="144"/>
      <c r="E3" s="58" t="s">
        <v>55</v>
      </c>
      <c r="F3" s="143"/>
      <c r="G3" s="144"/>
      <c r="H3" s="145"/>
      <c r="I3" s="146"/>
      <c r="J3" s="147"/>
      <c r="K3" s="148"/>
      <c r="L3" s="1"/>
      <c r="M3" s="1"/>
    </row>
    <row r="4" spans="2:11" ht="19.5" customHeight="1" thickBot="1">
      <c r="B4" s="32" t="s">
        <v>38</v>
      </c>
      <c r="C4" s="26" t="s">
        <v>1</v>
      </c>
      <c r="D4" s="24" t="s">
        <v>2</v>
      </c>
      <c r="E4" s="60" t="s">
        <v>19</v>
      </c>
      <c r="F4" s="26" t="s">
        <v>21</v>
      </c>
      <c r="G4" s="27" t="s">
        <v>15</v>
      </c>
      <c r="H4" s="25" t="s">
        <v>20</v>
      </c>
      <c r="I4" s="8" t="s">
        <v>21</v>
      </c>
      <c r="J4" s="8" t="s">
        <v>15</v>
      </c>
      <c r="K4" s="9" t="s">
        <v>22</v>
      </c>
    </row>
    <row r="5" spans="2:11" ht="19.5" customHeight="1">
      <c r="B5" s="74" t="s">
        <v>57</v>
      </c>
      <c r="C5" s="65" t="s">
        <v>5</v>
      </c>
      <c r="D5" s="84" t="s">
        <v>3</v>
      </c>
      <c r="E5" s="14">
        <v>2200</v>
      </c>
      <c r="F5" s="15"/>
      <c r="G5" s="28" t="s">
        <v>4</v>
      </c>
      <c r="H5" s="91" t="s">
        <v>67</v>
      </c>
      <c r="I5" s="17"/>
      <c r="J5" s="16" t="s">
        <v>16</v>
      </c>
      <c r="K5" s="18">
        <f aca="true" t="shared" si="0" ref="K5:K10">E5*F5</f>
        <v>0</v>
      </c>
    </row>
    <row r="6" spans="2:11" ht="19.5" customHeight="1">
      <c r="B6" s="75" t="s">
        <v>50</v>
      </c>
      <c r="C6" s="66" t="s">
        <v>6</v>
      </c>
      <c r="D6" s="85" t="s">
        <v>7</v>
      </c>
      <c r="E6" s="4">
        <v>2200</v>
      </c>
      <c r="F6" s="5"/>
      <c r="G6" s="29" t="s">
        <v>4</v>
      </c>
      <c r="H6" s="92" t="s">
        <v>67</v>
      </c>
      <c r="I6" s="6"/>
      <c r="J6" s="3" t="s">
        <v>16</v>
      </c>
      <c r="K6" s="7">
        <f t="shared" si="0"/>
        <v>0</v>
      </c>
    </row>
    <row r="7" spans="2:11" ht="19.5" customHeight="1" thickBot="1">
      <c r="B7" s="76" t="s">
        <v>51</v>
      </c>
      <c r="C7" s="67" t="s">
        <v>8</v>
      </c>
      <c r="D7" s="86" t="s">
        <v>7</v>
      </c>
      <c r="E7" s="19">
        <v>2200</v>
      </c>
      <c r="F7" s="20"/>
      <c r="G7" s="30" t="s">
        <v>4</v>
      </c>
      <c r="H7" s="93" t="s">
        <v>67</v>
      </c>
      <c r="I7" s="22"/>
      <c r="J7" s="21" t="s">
        <v>16</v>
      </c>
      <c r="K7" s="23">
        <f t="shared" si="0"/>
        <v>0</v>
      </c>
    </row>
    <row r="8" spans="2:11" ht="19.5" customHeight="1">
      <c r="B8" s="75" t="s">
        <v>47</v>
      </c>
      <c r="C8" s="66" t="s">
        <v>59</v>
      </c>
      <c r="D8" s="85" t="s">
        <v>7</v>
      </c>
      <c r="E8" s="4">
        <v>2200</v>
      </c>
      <c r="F8" s="5"/>
      <c r="G8" s="29" t="s">
        <v>4</v>
      </c>
      <c r="H8" s="92" t="s">
        <v>67</v>
      </c>
      <c r="I8" s="6"/>
      <c r="J8" s="3" t="s">
        <v>16</v>
      </c>
      <c r="K8" s="7">
        <f t="shared" si="0"/>
        <v>0</v>
      </c>
    </row>
    <row r="9" spans="2:11" ht="19.5" customHeight="1" thickBot="1">
      <c r="B9" s="76" t="s">
        <v>39</v>
      </c>
      <c r="C9" s="67" t="s">
        <v>62</v>
      </c>
      <c r="D9" s="86" t="s">
        <v>7</v>
      </c>
      <c r="E9" s="19">
        <v>2200</v>
      </c>
      <c r="F9" s="20"/>
      <c r="G9" s="30" t="s">
        <v>4</v>
      </c>
      <c r="H9" s="93" t="s">
        <v>67</v>
      </c>
      <c r="I9" s="22"/>
      <c r="J9" s="21" t="s">
        <v>16</v>
      </c>
      <c r="K9" s="23">
        <f t="shared" si="0"/>
        <v>0</v>
      </c>
    </row>
    <row r="10" spans="2:11" ht="19.5" customHeight="1" thickBot="1">
      <c r="B10" s="77" t="s">
        <v>42</v>
      </c>
      <c r="C10" s="68" t="s">
        <v>12</v>
      </c>
      <c r="D10" s="87" t="s">
        <v>48</v>
      </c>
      <c r="E10" s="49">
        <v>2200</v>
      </c>
      <c r="F10" s="50"/>
      <c r="G10" s="51" t="s">
        <v>4</v>
      </c>
      <c r="H10" s="94" t="s">
        <v>67</v>
      </c>
      <c r="I10" s="52"/>
      <c r="J10" s="53" t="s">
        <v>16</v>
      </c>
      <c r="K10" s="47">
        <f t="shared" si="0"/>
        <v>0</v>
      </c>
    </row>
    <row r="11" spans="2:11" ht="37.5" customHeight="1">
      <c r="B11" s="74" t="s">
        <v>43</v>
      </c>
      <c r="C11" s="69" t="s">
        <v>63</v>
      </c>
      <c r="D11" s="88"/>
      <c r="E11" s="40" t="s">
        <v>35</v>
      </c>
      <c r="F11" s="41"/>
      <c r="G11" s="42" t="s">
        <v>33</v>
      </c>
      <c r="H11" s="43" t="s">
        <v>36</v>
      </c>
      <c r="I11" s="44"/>
      <c r="J11" s="45" t="s">
        <v>33</v>
      </c>
      <c r="K11" s="46">
        <f>F11*150+I11*300</f>
        <v>0</v>
      </c>
    </row>
    <row r="12" spans="2:11" ht="19.5" customHeight="1">
      <c r="B12" s="75" t="s">
        <v>44</v>
      </c>
      <c r="C12" s="70" t="s">
        <v>64</v>
      </c>
      <c r="D12" s="85"/>
      <c r="E12" s="48">
        <v>2000</v>
      </c>
      <c r="F12" s="5"/>
      <c r="G12" s="29" t="s">
        <v>60</v>
      </c>
      <c r="H12" s="48" t="s">
        <v>61</v>
      </c>
      <c r="I12" s="6"/>
      <c r="J12" s="3" t="s">
        <v>34</v>
      </c>
      <c r="K12" s="7">
        <f>F12*800+I12*1500</f>
        <v>0</v>
      </c>
    </row>
    <row r="13" spans="2:11" ht="19.5" customHeight="1" thickBot="1">
      <c r="B13" s="78"/>
      <c r="C13" s="71"/>
      <c r="D13" s="89"/>
      <c r="E13" s="34"/>
      <c r="F13" s="35"/>
      <c r="G13" s="36"/>
      <c r="H13" s="80"/>
      <c r="I13" s="37"/>
      <c r="J13" s="38"/>
      <c r="K13" s="39">
        <f>H13*I13</f>
        <v>0</v>
      </c>
    </row>
    <row r="14" spans="2:11" ht="19.5" customHeight="1" thickBot="1">
      <c r="B14" s="113" t="s">
        <v>31</v>
      </c>
      <c r="C14" s="114"/>
      <c r="D14" s="114"/>
      <c r="E14" s="114"/>
      <c r="F14" s="114"/>
      <c r="G14" s="114"/>
      <c r="H14" s="115"/>
      <c r="I14" s="115"/>
      <c r="J14" s="115"/>
      <c r="K14" s="116"/>
    </row>
    <row r="15" spans="2:11" ht="19.5" customHeight="1">
      <c r="B15" s="74" t="s">
        <v>54</v>
      </c>
      <c r="C15" s="65" t="s">
        <v>9</v>
      </c>
      <c r="D15" s="84" t="s">
        <v>7</v>
      </c>
      <c r="E15" s="14">
        <v>2200</v>
      </c>
      <c r="F15" s="15"/>
      <c r="G15" s="28" t="s">
        <v>4</v>
      </c>
      <c r="H15" s="81" t="s">
        <v>30</v>
      </c>
      <c r="I15" s="17"/>
      <c r="J15" s="16" t="s">
        <v>16</v>
      </c>
      <c r="K15" s="18">
        <f aca="true" t="shared" si="1" ref="K15:K20">E15*F15</f>
        <v>0</v>
      </c>
    </row>
    <row r="16" spans="2:11" ht="19.5" customHeight="1">
      <c r="B16" s="75" t="s">
        <v>45</v>
      </c>
      <c r="C16" s="66" t="s">
        <v>29</v>
      </c>
      <c r="D16" s="85" t="s">
        <v>7</v>
      </c>
      <c r="E16" s="61">
        <v>2200</v>
      </c>
      <c r="F16" s="5"/>
      <c r="G16" s="29" t="s">
        <v>4</v>
      </c>
      <c r="H16" s="82" t="s">
        <v>66</v>
      </c>
      <c r="I16" s="6"/>
      <c r="J16" s="3"/>
      <c r="K16" s="7">
        <f t="shared" si="1"/>
        <v>0</v>
      </c>
    </row>
    <row r="17" spans="2:11" ht="19.5" customHeight="1">
      <c r="B17" s="75" t="s">
        <v>53</v>
      </c>
      <c r="C17" s="66" t="s">
        <v>10</v>
      </c>
      <c r="D17" s="85" t="s">
        <v>32</v>
      </c>
      <c r="E17" s="61">
        <v>2200</v>
      </c>
      <c r="F17" s="5"/>
      <c r="G17" s="29" t="s">
        <v>4</v>
      </c>
      <c r="H17" s="82" t="s">
        <v>30</v>
      </c>
      <c r="I17" s="6"/>
      <c r="J17" s="3"/>
      <c r="K17" s="7">
        <f t="shared" si="1"/>
        <v>0</v>
      </c>
    </row>
    <row r="18" spans="2:11" ht="19.5" customHeight="1">
      <c r="B18" s="79" t="s">
        <v>40</v>
      </c>
      <c r="C18" s="72" t="s">
        <v>14</v>
      </c>
      <c r="D18" s="90" t="s">
        <v>3</v>
      </c>
      <c r="E18" s="10">
        <v>1500</v>
      </c>
      <c r="F18" s="11"/>
      <c r="G18" s="31" t="s">
        <v>4</v>
      </c>
      <c r="H18" s="82" t="s">
        <v>30</v>
      </c>
      <c r="I18" s="12"/>
      <c r="J18" s="33"/>
      <c r="K18" s="7">
        <f t="shared" si="1"/>
        <v>0</v>
      </c>
    </row>
    <row r="19" spans="2:11" ht="19.5" customHeight="1">
      <c r="B19" s="75" t="s">
        <v>41</v>
      </c>
      <c r="C19" s="66" t="s">
        <v>11</v>
      </c>
      <c r="D19" s="85" t="s">
        <v>3</v>
      </c>
      <c r="E19" s="4">
        <v>1500</v>
      </c>
      <c r="F19" s="5"/>
      <c r="G19" s="29" t="s">
        <v>4</v>
      </c>
      <c r="H19" s="82" t="s">
        <v>30</v>
      </c>
      <c r="I19" s="6"/>
      <c r="J19" s="2"/>
      <c r="K19" s="7">
        <f t="shared" si="1"/>
        <v>0</v>
      </c>
    </row>
    <row r="20" spans="2:11" ht="19.5" customHeight="1" thickBot="1">
      <c r="B20" s="75" t="s">
        <v>46</v>
      </c>
      <c r="C20" s="66" t="s">
        <v>11</v>
      </c>
      <c r="D20" s="85" t="s">
        <v>32</v>
      </c>
      <c r="E20" s="62">
        <v>1500</v>
      </c>
      <c r="F20" s="20"/>
      <c r="G20" s="30" t="s">
        <v>4</v>
      </c>
      <c r="H20" s="83" t="s">
        <v>30</v>
      </c>
      <c r="I20" s="22"/>
      <c r="J20" s="63"/>
      <c r="K20" s="23">
        <f t="shared" si="1"/>
        <v>0</v>
      </c>
    </row>
    <row r="21" spans="2:11" ht="36" customHeight="1" thickBot="1">
      <c r="B21" s="136" t="s">
        <v>28</v>
      </c>
      <c r="C21" s="137"/>
      <c r="D21" s="138"/>
      <c r="E21" s="133" t="s">
        <v>24</v>
      </c>
      <c r="F21" s="134"/>
      <c r="G21" s="134"/>
      <c r="H21" s="134"/>
      <c r="I21" s="135"/>
      <c r="J21" s="55" t="s">
        <v>27</v>
      </c>
      <c r="K21" s="47">
        <f>SUM(K5:K20)</f>
        <v>0</v>
      </c>
    </row>
    <row r="22" spans="2:11" ht="19.5" customHeight="1" thickBot="1">
      <c r="B22" s="139" t="s">
        <v>25</v>
      </c>
      <c r="C22" s="140"/>
      <c r="D22" s="140"/>
      <c r="E22" s="117" t="s">
        <v>26</v>
      </c>
      <c r="F22" s="119"/>
      <c r="G22" s="120"/>
      <c r="H22" s="120"/>
      <c r="I22" s="120"/>
      <c r="J22" s="56" t="s">
        <v>17</v>
      </c>
      <c r="K22" s="47">
        <v>150</v>
      </c>
    </row>
    <row r="23" spans="2:11" ht="19.5" customHeight="1" thickBot="1">
      <c r="B23" s="141"/>
      <c r="C23" s="142"/>
      <c r="D23" s="142"/>
      <c r="E23" s="118"/>
      <c r="F23" s="120"/>
      <c r="G23" s="120"/>
      <c r="H23" s="120"/>
      <c r="I23" s="120"/>
      <c r="J23" s="57" t="s">
        <v>18</v>
      </c>
      <c r="K23" s="13">
        <f>K21+K22</f>
        <v>150</v>
      </c>
    </row>
    <row r="24" spans="2:11" ht="33.75" customHeight="1" thickBot="1">
      <c r="B24" s="127" t="s">
        <v>49</v>
      </c>
      <c r="C24" s="128"/>
      <c r="D24" s="128"/>
      <c r="E24" s="128"/>
      <c r="F24" s="128"/>
      <c r="G24" s="128"/>
      <c r="H24" s="128"/>
      <c r="I24" s="129"/>
      <c r="J24" s="54" t="s">
        <v>13</v>
      </c>
      <c r="K24" s="18">
        <f>IF((F22)="",,(K21+K22)*0.05)</f>
        <v>0</v>
      </c>
    </row>
    <row r="25" spans="2:11" ht="33.75" customHeight="1">
      <c r="B25" s="104" t="s">
        <v>52</v>
      </c>
      <c r="C25" s="105"/>
      <c r="D25" s="105"/>
      <c r="E25" s="106"/>
      <c r="F25" s="110" t="s">
        <v>56</v>
      </c>
      <c r="G25" s="111"/>
      <c r="H25" s="111"/>
      <c r="I25" s="112"/>
      <c r="J25" s="121" t="s">
        <v>23</v>
      </c>
      <c r="K25" s="123">
        <f>K23+K24</f>
        <v>150</v>
      </c>
    </row>
    <row r="26" spans="2:11" ht="19.5" customHeight="1" thickBot="1">
      <c r="B26" s="107"/>
      <c r="C26" s="108"/>
      <c r="D26" s="108"/>
      <c r="E26" s="109"/>
      <c r="F26" s="125" t="s">
        <v>37</v>
      </c>
      <c r="G26" s="125"/>
      <c r="H26" s="125"/>
      <c r="I26" s="126"/>
      <c r="J26" s="122"/>
      <c r="K26" s="124"/>
    </row>
    <row r="27" spans="2:11" ht="17.25" customHeight="1">
      <c r="B27" s="95" t="s">
        <v>65</v>
      </c>
      <c r="C27" s="96"/>
      <c r="D27" s="96"/>
      <c r="E27" s="96"/>
      <c r="F27" s="96"/>
      <c r="G27" s="96"/>
      <c r="H27" s="96"/>
      <c r="I27" s="96"/>
      <c r="J27" s="96"/>
      <c r="K27" s="97"/>
    </row>
    <row r="28" spans="2:11" ht="15.75">
      <c r="B28" s="98"/>
      <c r="C28" s="99"/>
      <c r="D28" s="99"/>
      <c r="E28" s="99"/>
      <c r="F28" s="99"/>
      <c r="G28" s="99"/>
      <c r="H28" s="99"/>
      <c r="I28" s="99"/>
      <c r="J28" s="99"/>
      <c r="K28" s="100"/>
    </row>
    <row r="29" spans="2:11" ht="15.75">
      <c r="B29" s="98"/>
      <c r="C29" s="99"/>
      <c r="D29" s="99"/>
      <c r="E29" s="99"/>
      <c r="F29" s="99"/>
      <c r="G29" s="99"/>
      <c r="H29" s="99"/>
      <c r="I29" s="99"/>
      <c r="J29" s="99"/>
      <c r="K29" s="100"/>
    </row>
    <row r="30" spans="2:11" ht="15.75">
      <c r="B30" s="98"/>
      <c r="C30" s="99"/>
      <c r="D30" s="99"/>
      <c r="E30" s="99"/>
      <c r="F30" s="99"/>
      <c r="G30" s="99"/>
      <c r="H30" s="99"/>
      <c r="I30" s="99"/>
      <c r="J30" s="99"/>
      <c r="K30" s="100"/>
    </row>
    <row r="31" spans="2:11" ht="15.75">
      <c r="B31" s="98"/>
      <c r="C31" s="99"/>
      <c r="D31" s="99"/>
      <c r="E31" s="99"/>
      <c r="F31" s="99"/>
      <c r="G31" s="99"/>
      <c r="H31" s="99"/>
      <c r="I31" s="99"/>
      <c r="J31" s="99"/>
      <c r="K31" s="100"/>
    </row>
    <row r="32" spans="2:11" ht="15.75">
      <c r="B32" s="98"/>
      <c r="C32" s="99"/>
      <c r="D32" s="99"/>
      <c r="E32" s="99"/>
      <c r="F32" s="99"/>
      <c r="G32" s="99"/>
      <c r="H32" s="99"/>
      <c r="I32" s="99"/>
      <c r="J32" s="99"/>
      <c r="K32" s="100"/>
    </row>
    <row r="33" spans="2:11" ht="15.75">
      <c r="B33" s="98"/>
      <c r="C33" s="99"/>
      <c r="D33" s="99"/>
      <c r="E33" s="99"/>
      <c r="F33" s="99"/>
      <c r="G33" s="99"/>
      <c r="H33" s="99"/>
      <c r="I33" s="99"/>
      <c r="J33" s="99"/>
      <c r="K33" s="100"/>
    </row>
    <row r="34" spans="2:11" ht="15.75">
      <c r="B34" s="98"/>
      <c r="C34" s="99"/>
      <c r="D34" s="99"/>
      <c r="E34" s="99"/>
      <c r="F34" s="99"/>
      <c r="G34" s="99"/>
      <c r="H34" s="99"/>
      <c r="I34" s="99"/>
      <c r="J34" s="99"/>
      <c r="K34" s="100"/>
    </row>
    <row r="35" spans="2:11" ht="15.75">
      <c r="B35" s="98"/>
      <c r="C35" s="99"/>
      <c r="D35" s="99"/>
      <c r="E35" s="99"/>
      <c r="F35" s="99"/>
      <c r="G35" s="99"/>
      <c r="H35" s="99"/>
      <c r="I35" s="99"/>
      <c r="J35" s="99"/>
      <c r="K35" s="100"/>
    </row>
    <row r="36" spans="2:11" ht="54" customHeight="1" thickBot="1">
      <c r="B36" s="101"/>
      <c r="C36" s="102"/>
      <c r="D36" s="102"/>
      <c r="E36" s="102"/>
      <c r="F36" s="102"/>
      <c r="G36" s="102"/>
      <c r="H36" s="102"/>
      <c r="I36" s="102"/>
      <c r="J36" s="102"/>
      <c r="K36" s="103"/>
    </row>
  </sheetData>
  <sheetProtection/>
  <mergeCells count="17">
    <mergeCell ref="B2:K2"/>
    <mergeCell ref="E21:I21"/>
    <mergeCell ref="B21:D21"/>
    <mergeCell ref="B22:D23"/>
    <mergeCell ref="C3:D3"/>
    <mergeCell ref="F3:H3"/>
    <mergeCell ref="I3:K3"/>
    <mergeCell ref="B27:K36"/>
    <mergeCell ref="B25:E26"/>
    <mergeCell ref="F25:I25"/>
    <mergeCell ref="B14:K14"/>
    <mergeCell ref="E22:E23"/>
    <mergeCell ref="F22:I23"/>
    <mergeCell ref="J25:J26"/>
    <mergeCell ref="K25:K26"/>
    <mergeCell ref="F26:I26"/>
    <mergeCell ref="B24:I24"/>
  </mergeCells>
  <conditionalFormatting sqref="K24">
    <cfRule type="cellIs" priority="1" dxfId="4" operator="lessThan" stopIfTrue="1">
      <formula>10</formula>
    </cfRule>
  </conditionalFormatting>
  <conditionalFormatting sqref="K23">
    <cfRule type="cellIs" priority="2" dxfId="4" operator="lessThan" stopIfTrue="1">
      <formula>151</formula>
    </cfRule>
  </conditionalFormatting>
  <conditionalFormatting sqref="K25">
    <cfRule type="cellIs" priority="3" dxfId="4" operator="lessThan" stopIfTrue="1">
      <formula>161</formula>
    </cfRule>
  </conditionalFormatting>
  <conditionalFormatting sqref="I5:I13 I15:I20 F15:F20 K5:K13 F5:F13 K15:K22">
    <cfRule type="cellIs" priority="4" dxfId="4" operator="lessThan" stopIfTrue="1">
      <formula>1</formula>
    </cfRule>
  </conditionalFormatting>
  <printOptions horizontalCentered="1" verticalCentered="1"/>
  <pageMargins left="0.1968503937007874" right="0.1968503937007874" top="0" bottom="0.1968503937007874" header="0.11811023622047245" footer="0.31496062992125984"/>
  <pageSetup horizontalDpi="180" verticalDpi="180" orientation="portrait" paperSize="9" r:id="rId1"/>
  <ignoredErrors>
    <ignoredError sqref="K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SWEET</dc:creator>
  <cp:keywords/>
  <dc:description/>
  <cp:lastModifiedBy>USER</cp:lastModifiedBy>
  <cp:lastPrinted>2012-09-29T03:37:02Z</cp:lastPrinted>
  <dcterms:created xsi:type="dcterms:W3CDTF">1999-09-15T18:50:18Z</dcterms:created>
  <dcterms:modified xsi:type="dcterms:W3CDTF">2018-11-08T06:22:58Z</dcterms:modified>
  <cp:category/>
  <cp:version/>
  <cp:contentType/>
  <cp:contentStatus/>
</cp:coreProperties>
</file>